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오지언\성적엑셀-2023-1\"/>
    </mc:Choice>
  </mc:AlternateContent>
  <xr:revisionPtr revIDLastSave="0" documentId="8_{7D19DC3D-B065-4C82-B5A4-C5BFD2361878}" xr6:coauthVersionLast="36" xr6:coauthVersionMax="36" xr10:uidLastSave="{00000000-0000-0000-0000-000000000000}"/>
  <bookViews>
    <workbookView showHorizontalScroll="0" showVerticalScroll="0" showSheetTabs="0" xWindow="0" yWindow="0" windowWidth="23835" windowHeight="11205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J43" i="1" l="1"/>
  <c r="E33" i="1" l="1"/>
  <c r="E32" i="1"/>
  <c r="E24" i="1"/>
  <c r="E25" i="1"/>
  <c r="E26" i="1"/>
  <c r="E27" i="1"/>
  <c r="E28" i="1"/>
  <c r="E29" i="1"/>
  <c r="E30" i="1"/>
  <c r="E31" i="1"/>
  <c r="E34" i="1"/>
  <c r="E39" i="1"/>
  <c r="C46" i="1"/>
  <c r="E35" i="1" l="1"/>
  <c r="E36" i="1"/>
  <c r="E37" i="1"/>
  <c r="E38" i="1"/>
  <c r="E40" i="1"/>
  <c r="E41" i="1"/>
  <c r="E42" i="1"/>
  <c r="E43" i="1"/>
  <c r="E44" i="1"/>
  <c r="E45" i="1"/>
  <c r="E23" i="1"/>
  <c r="L12" i="1"/>
  <c r="L13" i="1"/>
  <c r="L14" i="1"/>
  <c r="L15" i="1"/>
  <c r="L16" i="1"/>
  <c r="L17" i="1"/>
  <c r="L18" i="1"/>
  <c r="L19" i="1"/>
  <c r="L20" i="1"/>
  <c r="L21" i="1"/>
  <c r="L32" i="1"/>
  <c r="L33" i="1"/>
  <c r="L34" i="1"/>
  <c r="L35" i="1"/>
  <c r="L36" i="1"/>
  <c r="L37" i="1"/>
  <c r="L38" i="1"/>
  <c r="L39" i="1"/>
  <c r="L40" i="1"/>
  <c r="L41" i="1"/>
  <c r="L42" i="1"/>
  <c r="C18" i="1"/>
  <c r="L43" i="1" l="1"/>
  <c r="E46" i="1"/>
  <c r="F46" i="1" s="1"/>
  <c r="Q29" i="1"/>
  <c r="C11" i="1"/>
  <c r="M43" i="1" l="1"/>
  <c r="L11" i="1"/>
  <c r="L5" i="1" l="1"/>
  <c r="L6" i="1"/>
  <c r="L7" i="1"/>
  <c r="L8" i="1"/>
  <c r="L9" i="1"/>
  <c r="L10" i="1"/>
  <c r="Q33" i="1" l="1"/>
  <c r="L4" i="1" l="1"/>
</calcChain>
</file>

<file path=xl/sharedStrings.xml><?xml version="1.0" encoding="utf-8"?>
<sst xmlns="http://schemas.openxmlformats.org/spreadsheetml/2006/main" count="134" uniqueCount="94">
  <si>
    <t>교과목명</t>
  </si>
  <si>
    <t>학점</t>
  </si>
  <si>
    <t>점수</t>
  </si>
  <si>
    <t>총 이수학점</t>
    <phoneticPr fontId="1" type="noConversion"/>
  </si>
  <si>
    <t>전공</t>
    <phoneticPr fontId="1" type="noConversion"/>
  </si>
  <si>
    <t>학점*점수</t>
    <phoneticPr fontId="1" type="noConversion"/>
  </si>
  <si>
    <t>평균값</t>
    <phoneticPr fontId="1" type="noConversion"/>
  </si>
  <si>
    <t>년도/학기</t>
    <phoneticPr fontId="1" type="noConversion"/>
  </si>
  <si>
    <t>년도/학기</t>
    <phoneticPr fontId="1" type="noConversion"/>
  </si>
  <si>
    <t>교직</t>
    <phoneticPr fontId="1" type="noConversion"/>
  </si>
  <si>
    <t>년도/학기</t>
    <phoneticPr fontId="1" type="noConversion"/>
  </si>
  <si>
    <t>교과목명</t>
    <phoneticPr fontId="1" type="noConversion"/>
  </si>
  <si>
    <t>학점</t>
    <phoneticPr fontId="1" type="noConversion"/>
  </si>
  <si>
    <t>점수</t>
    <phoneticPr fontId="1" type="noConversion"/>
  </si>
  <si>
    <t>학점*점수</t>
    <phoneticPr fontId="1" type="noConversion"/>
  </si>
  <si>
    <t>평균값</t>
    <phoneticPr fontId="1" type="noConversion"/>
  </si>
  <si>
    <t>지도교수</t>
    <phoneticPr fontId="1" type="noConversion"/>
  </si>
  <si>
    <t>본     인</t>
    <phoneticPr fontId="1" type="noConversion"/>
  </si>
  <si>
    <t>학  과  장</t>
    <phoneticPr fontId="1" type="noConversion"/>
  </si>
  <si>
    <t>이     름</t>
    <phoneticPr fontId="1" type="noConversion"/>
  </si>
  <si>
    <t xml:space="preserve"> 학     번</t>
    <phoneticPr fontId="1" type="noConversion"/>
  </si>
  <si>
    <t xml:space="preserve"> 학     년</t>
    <phoneticPr fontId="1" type="noConversion"/>
  </si>
  <si>
    <t>시간</t>
    <phoneticPr fontId="1" type="noConversion"/>
  </si>
  <si>
    <t>비고</t>
    <phoneticPr fontId="1" type="noConversion"/>
  </si>
  <si>
    <t>이수학점
(F포함)</t>
    <phoneticPr fontId="1" type="noConversion"/>
  </si>
  <si>
    <r>
      <t xml:space="preserve">F 교과목 학점
</t>
    </r>
    <r>
      <rPr>
        <b/>
        <sz val="9"/>
        <color theme="1"/>
        <rFont val="맑은 고딕"/>
        <family val="3"/>
        <charset val="129"/>
        <scheme val="minor"/>
      </rPr>
      <t>(교육봉사 미이수시 
학점추가)</t>
    </r>
    <phoneticPr fontId="1" type="noConversion"/>
  </si>
  <si>
    <t>인성과리더십</t>
    <phoneticPr fontId="1" type="noConversion"/>
  </si>
  <si>
    <t>유아교육론</t>
    <phoneticPr fontId="1" type="noConversion"/>
  </si>
  <si>
    <t>영유아발달</t>
    <phoneticPr fontId="1" type="noConversion"/>
  </si>
  <si>
    <t>보육교사론</t>
    <phoneticPr fontId="1" type="noConversion"/>
  </si>
  <si>
    <t>아동문학교육</t>
    <phoneticPr fontId="1" type="noConversion"/>
  </si>
  <si>
    <t>유아교육과정</t>
    <phoneticPr fontId="1" type="noConversion"/>
  </si>
  <si>
    <t>정신건강론</t>
  </si>
  <si>
    <t>생태유아교육론</t>
  </si>
  <si>
    <t>유아사회교육</t>
  </si>
  <si>
    <t>아동동작</t>
  </si>
  <si>
    <t>놀이지도</t>
  </si>
  <si>
    <t>교육학개론</t>
    <phoneticPr fontId="1" type="noConversion"/>
  </si>
  <si>
    <t>교육심리</t>
    <phoneticPr fontId="1" type="noConversion"/>
  </si>
  <si>
    <t>교육사회</t>
    <phoneticPr fontId="1" type="noConversion"/>
  </si>
  <si>
    <t>생활지도및상담</t>
    <phoneticPr fontId="1" type="noConversion"/>
  </si>
  <si>
    <t>학교폭력예방및학생의이해</t>
    <phoneticPr fontId="1" type="noConversion"/>
  </si>
  <si>
    <t>교직실무</t>
    <phoneticPr fontId="1" type="noConversion"/>
  </si>
  <si>
    <t>특수교육학개론</t>
    <phoneticPr fontId="1" type="noConversion"/>
  </si>
  <si>
    <t>교육방법및교육공학</t>
    <phoneticPr fontId="1" type="noConversion"/>
  </si>
  <si>
    <t>학교현장실습</t>
    <phoneticPr fontId="1" type="noConversion"/>
  </si>
  <si>
    <t>교육철학및교육사</t>
    <phoneticPr fontId="1" type="noConversion"/>
  </si>
  <si>
    <t xml:space="preserve"> 학년</t>
    <phoneticPr fontId="1" type="noConversion"/>
  </si>
  <si>
    <t xml:space="preserve">            (인)</t>
    <phoneticPr fontId="1" type="noConversion"/>
  </si>
  <si>
    <t>생태유아교육프로그램</t>
    <phoneticPr fontId="1" type="noConversion"/>
  </si>
  <si>
    <t>아동건강교육</t>
    <phoneticPr fontId="1" type="noConversion"/>
  </si>
  <si>
    <t>년/월/일</t>
    <phoneticPr fontId="1" type="noConversion"/>
  </si>
  <si>
    <t>응급처치및심폐소생술 
(총 2회)</t>
    <phoneticPr fontId="1" type="noConversion"/>
  </si>
  <si>
    <t>인성검사
(총 2회)</t>
    <phoneticPr fontId="1" type="noConversion"/>
  </si>
  <si>
    <t>성인지
(총 2회)</t>
    <phoneticPr fontId="1" type="noConversion"/>
  </si>
  <si>
    <t>교육봉사
(총 60시간)</t>
    <phoneticPr fontId="1" type="noConversion"/>
  </si>
  <si>
    <t>영유아보육프로그램개발과평가</t>
    <phoneticPr fontId="1" type="noConversion"/>
  </si>
  <si>
    <t>언어지도</t>
    <phoneticPr fontId="1" type="noConversion"/>
  </si>
  <si>
    <t>교과교재연구및지도법</t>
    <phoneticPr fontId="1" type="noConversion"/>
  </si>
  <si>
    <t>부모교육론</t>
    <phoneticPr fontId="1" type="noConversion"/>
  </si>
  <si>
    <t>유아과학교육</t>
    <phoneticPr fontId="1" type="noConversion"/>
  </si>
  <si>
    <t>유아안전교육</t>
    <phoneticPr fontId="1" type="noConversion"/>
  </si>
  <si>
    <t>아동수학지도</t>
    <phoneticPr fontId="1" type="noConversion"/>
  </si>
  <si>
    <t>보육실습</t>
    <phoneticPr fontId="1" type="noConversion"/>
  </si>
  <si>
    <t>건강육아레시피</t>
    <phoneticPr fontId="1" type="noConversion"/>
  </si>
  <si>
    <t>비지니스커뮤니케이션</t>
    <phoneticPr fontId="1" type="noConversion"/>
  </si>
  <si>
    <t>슬기로운 건강생활</t>
    <phoneticPr fontId="1" type="noConversion"/>
  </si>
  <si>
    <t>25/1</t>
    <phoneticPr fontId="1" type="noConversion"/>
  </si>
  <si>
    <t>25/2</t>
    <phoneticPr fontId="1" type="noConversion"/>
  </si>
  <si>
    <t>유아미술교육</t>
    <phoneticPr fontId="1" type="noConversion"/>
  </si>
  <si>
    <t>교과교육론</t>
    <phoneticPr fontId="1" type="noConversion"/>
  </si>
  <si>
    <t>아동권리와복지</t>
    <phoneticPr fontId="1" type="noConversion"/>
  </si>
  <si>
    <t>영유아교수방법론</t>
    <phoneticPr fontId="1" type="noConversion"/>
  </si>
  <si>
    <t>아동관찰및행동연구</t>
    <phoneticPr fontId="1" type="noConversion"/>
  </si>
  <si>
    <t>아동영양학</t>
    <phoneticPr fontId="1" type="noConversion"/>
  </si>
  <si>
    <t>교과논리및논술</t>
    <phoneticPr fontId="1" type="noConversion"/>
  </si>
  <si>
    <t>P / F</t>
  </si>
  <si>
    <t>교육봉사활동</t>
    <phoneticPr fontId="1" type="noConversion"/>
  </si>
  <si>
    <t>융합인재교육</t>
    <phoneticPr fontId="1" type="noConversion"/>
  </si>
  <si>
    <t>전공</t>
    <phoneticPr fontId="1" type="noConversion"/>
  </si>
  <si>
    <t>교직</t>
    <phoneticPr fontId="1" type="noConversion"/>
  </si>
  <si>
    <t>디지털교육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</si>
  <si>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교양</t>
    </r>
    <r>
      <rPr>
        <sz val="11"/>
        <color theme="1"/>
        <rFont val="맑은 고딕"/>
        <family val="3"/>
        <charset val="129"/>
        <scheme val="minor"/>
      </rPr>
      <t xml:space="preserve"> 점수 또는  P / F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</si>
  <si>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전공, 교직</t>
    </r>
    <r>
      <rPr>
        <sz val="11"/>
        <color theme="1"/>
        <rFont val="맑은 고딕"/>
        <family val="2"/>
        <charset val="129"/>
        <scheme val="minor"/>
      </rPr>
      <t xml:space="preserve">  점수 또는 P / F</t>
    </r>
    <phoneticPr fontId="1" type="noConversion"/>
  </si>
  <si>
    <t>조직문화와 직업윤리</t>
    <phoneticPr fontId="1" type="noConversion"/>
  </si>
  <si>
    <t>26/1</t>
    <phoneticPr fontId="1" type="noConversion"/>
  </si>
  <si>
    <t>26/2</t>
    <phoneticPr fontId="1" type="noConversion"/>
  </si>
  <si>
    <t>자연과 환경</t>
    <phoneticPr fontId="1" type="noConversion"/>
  </si>
  <si>
    <t>27/2</t>
    <phoneticPr fontId="1" type="noConversion"/>
  </si>
  <si>
    <t>27/1</t>
    <phoneticPr fontId="1" type="noConversion"/>
  </si>
  <si>
    <r>
      <t xml:space="preserve">
</t>
    </r>
    <r>
      <rPr>
        <b/>
        <u/>
        <sz val="12"/>
        <color rgb="FFFF0000"/>
        <rFont val="맑은 고딕"/>
        <family val="3"/>
        <charset val="129"/>
        <scheme val="minor"/>
      </rPr>
      <t>* 유치원정교사 자격요건</t>
    </r>
    <r>
      <rPr>
        <sz val="11"/>
        <color theme="1"/>
        <rFont val="맑은 고딕"/>
        <family val="3"/>
        <charset val="129"/>
        <scheme val="minor"/>
      </rPr>
      <t xml:space="preserve">
- 교양,교직,전공 교과목 114학점 이상
- 교직평균 80점 / 전공평균 75점이상
- 응급처치및심폐소생술 2회 이상
- 인성검사(60점이상) 2회 이상
- 성인지교육 2회 이상
- 교육봉사활동 60시간 이상
</t>
    </r>
    <r>
      <rPr>
        <b/>
        <u/>
        <sz val="11"/>
        <color rgb="FFFF0000"/>
        <rFont val="맑은 고딕"/>
        <family val="3"/>
        <charset val="129"/>
        <scheme val="minor"/>
      </rPr>
      <t>* 수강신청 오류로 인하여 발생하는 문제(교원 자격불가, 졸업불가)는 학생 본인 책임입니다</t>
    </r>
    <r>
      <rPr>
        <u/>
        <sz val="11"/>
        <color rgb="FFFF0000"/>
        <rFont val="맑은 고딕"/>
        <family val="3"/>
        <charset val="129"/>
        <scheme val="minor"/>
      </rPr>
      <t xml:space="preserve">. </t>
    </r>
    <phoneticPr fontId="1" type="noConversion"/>
  </si>
  <si>
    <t>추가 교양(해당자)</t>
    <phoneticPr fontId="1" type="noConversion"/>
  </si>
  <si>
    <t>타과 전공(해당자)</t>
    <phoneticPr fontId="1" type="noConversion"/>
  </si>
  <si>
    <t>년/월/일
A형 or B형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</si>
</sst>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3"/>
      <charset val="129"/>
      <scheme val="minor"/>
    </font>
    <font>
      <b/>
      <u/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6" borderId="46" xfId="0" applyNumberFormat="1" applyFill="1" applyBorder="1" applyAlignment="1">
      <alignment horizontal="center" vertical="center"/>
    </xf>
    <xf numFmtId="49" fontId="0" fillId="6" borderId="48" xfId="0" applyNumberFormat="1" applyFill="1" applyBorder="1" applyAlignment="1">
      <alignment horizontal="center" vertical="center"/>
    </xf>
    <xf numFmtId="49" fontId="0" fillId="6" borderId="47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49" fontId="4" fillId="8" borderId="46" xfId="0" applyNumberFormat="1" applyFont="1" applyFill="1" applyBorder="1" applyAlignment="1">
      <alignment horizontal="center" vertical="center"/>
    </xf>
    <xf numFmtId="49" fontId="0" fillId="8" borderId="48" xfId="0" applyNumberFormat="1" applyFill="1" applyBorder="1" applyAlignment="1">
      <alignment horizontal="center" vertical="center"/>
    </xf>
    <xf numFmtId="49" fontId="0" fillId="8" borderId="47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topLeftCell="A4" zoomScale="85" zoomScaleNormal="85" zoomScalePageLayoutView="85" workbookViewId="0">
      <selection activeCell="Q20" sqref="Q20:Q21"/>
    </sheetView>
  </sheetViews>
  <sheetFormatPr defaultColWidth="8.875" defaultRowHeight="16.5" x14ac:dyDescent="0.3"/>
  <cols>
    <col min="1" max="1" width="8.875" style="1"/>
    <col min="2" max="2" width="25.25" style="1" customWidth="1"/>
    <col min="3" max="3" width="11.375" style="1" customWidth="1"/>
    <col min="4" max="4" width="12.625" style="1" customWidth="1"/>
    <col min="5" max="5" width="9.625" style="1" customWidth="1"/>
    <col min="6" max="6" width="9.875" style="1" customWidth="1"/>
    <col min="7" max="8" width="8.875" style="1"/>
    <col min="9" max="9" width="30.5" style="1" customWidth="1"/>
    <col min="10" max="15" width="8.875" style="1"/>
    <col min="16" max="16" width="13.75" style="1" customWidth="1"/>
    <col min="17" max="19" width="8.875" style="1"/>
    <col min="20" max="20" width="27.375" style="1" customWidth="1"/>
    <col min="21" max="16384" width="8.875" style="1"/>
  </cols>
  <sheetData>
    <row r="1" spans="1:18" ht="17.25" thickBot="1" x14ac:dyDescent="0.35"/>
    <row r="2" spans="1:18" ht="20.100000000000001" customHeight="1" x14ac:dyDescent="0.3">
      <c r="A2" s="112" t="s">
        <v>82</v>
      </c>
      <c r="B2" s="113"/>
      <c r="C2" s="113"/>
      <c r="D2" s="113"/>
      <c r="E2" s="113"/>
      <c r="F2" s="113"/>
      <c r="H2" s="91" t="s">
        <v>4</v>
      </c>
      <c r="I2" s="91"/>
      <c r="J2" s="91"/>
      <c r="K2" s="91"/>
      <c r="L2" s="91"/>
      <c r="M2" s="91"/>
      <c r="O2" s="92" t="s">
        <v>21</v>
      </c>
      <c r="P2" s="95" t="s">
        <v>47</v>
      </c>
      <c r="Q2" s="96"/>
      <c r="R2" s="97"/>
    </row>
    <row r="3" spans="1:18" ht="20.100000000000001" customHeight="1" x14ac:dyDescent="0.3">
      <c r="A3" s="8" t="s">
        <v>7</v>
      </c>
      <c r="B3" s="7" t="s">
        <v>0</v>
      </c>
      <c r="C3" s="7" t="s">
        <v>1</v>
      </c>
      <c r="D3" s="7" t="s">
        <v>2</v>
      </c>
      <c r="E3" s="57" t="s">
        <v>23</v>
      </c>
      <c r="F3" s="57"/>
      <c r="H3" s="9" t="s">
        <v>8</v>
      </c>
      <c r="I3" s="9" t="s">
        <v>0</v>
      </c>
      <c r="J3" s="9" t="s">
        <v>1</v>
      </c>
      <c r="K3" s="9" t="s">
        <v>2</v>
      </c>
      <c r="L3" s="7" t="s">
        <v>5</v>
      </c>
      <c r="M3" s="7" t="s">
        <v>6</v>
      </c>
      <c r="N3" s="6"/>
      <c r="O3" s="93"/>
      <c r="P3" s="98"/>
      <c r="Q3" s="99"/>
      <c r="R3" s="100"/>
    </row>
    <row r="4" spans="1:18" ht="20.100000000000001" customHeight="1" x14ac:dyDescent="0.3">
      <c r="A4" s="11" t="s">
        <v>67</v>
      </c>
      <c r="B4" s="12" t="s">
        <v>26</v>
      </c>
      <c r="C4" s="3">
        <v>2</v>
      </c>
      <c r="D4" s="3"/>
      <c r="E4" s="114"/>
      <c r="F4" s="115"/>
      <c r="G4" s="1" t="s">
        <v>76</v>
      </c>
      <c r="H4" s="17" t="s">
        <v>67</v>
      </c>
      <c r="I4" s="13" t="s">
        <v>27</v>
      </c>
      <c r="J4" s="5">
        <v>3</v>
      </c>
      <c r="K4" s="5"/>
      <c r="L4" s="3">
        <f>J4*K4</f>
        <v>0</v>
      </c>
      <c r="M4" s="3"/>
      <c r="N4" s="6"/>
      <c r="O4" s="94" t="s">
        <v>20</v>
      </c>
      <c r="P4" s="101"/>
      <c r="Q4" s="102"/>
      <c r="R4" s="103"/>
    </row>
    <row r="5" spans="1:18" ht="20.100000000000001" customHeight="1" x14ac:dyDescent="0.3">
      <c r="A5" s="11"/>
      <c r="B5" s="12" t="s">
        <v>84</v>
      </c>
      <c r="C5" s="3">
        <v>2</v>
      </c>
      <c r="D5" s="37"/>
      <c r="E5" s="114"/>
      <c r="F5" s="115"/>
      <c r="G5" s="1" t="s">
        <v>76</v>
      </c>
      <c r="H5" s="2"/>
      <c r="I5" s="13" t="s">
        <v>28</v>
      </c>
      <c r="J5" s="5">
        <v>3</v>
      </c>
      <c r="K5" s="5"/>
      <c r="L5" s="32">
        <f t="shared" ref="L5:L42" si="0">J5*K5</f>
        <v>0</v>
      </c>
      <c r="M5" s="3"/>
      <c r="N5" s="6"/>
      <c r="O5" s="93"/>
      <c r="P5" s="98"/>
      <c r="Q5" s="99"/>
      <c r="R5" s="100"/>
    </row>
    <row r="6" spans="1:18" ht="20.100000000000001" customHeight="1" x14ac:dyDescent="0.3">
      <c r="A6" s="11"/>
      <c r="B6" s="12" t="s">
        <v>64</v>
      </c>
      <c r="C6" s="3">
        <v>2</v>
      </c>
      <c r="D6" s="37"/>
      <c r="E6" s="114"/>
      <c r="F6" s="115"/>
      <c r="G6" s="1" t="s">
        <v>76</v>
      </c>
      <c r="H6" s="2"/>
      <c r="I6" s="13" t="s">
        <v>29</v>
      </c>
      <c r="J6" s="5">
        <v>3</v>
      </c>
      <c r="K6" s="5"/>
      <c r="L6" s="32">
        <f t="shared" si="0"/>
        <v>0</v>
      </c>
      <c r="M6" s="3"/>
      <c r="N6" s="6"/>
      <c r="O6" s="94" t="s">
        <v>19</v>
      </c>
      <c r="P6" s="101"/>
      <c r="Q6" s="102"/>
      <c r="R6" s="103"/>
    </row>
    <row r="7" spans="1:18" ht="20.100000000000001" customHeight="1" thickBot="1" x14ac:dyDescent="0.35">
      <c r="A7" s="2" t="s">
        <v>68</v>
      </c>
      <c r="B7" s="3" t="s">
        <v>65</v>
      </c>
      <c r="C7" s="3">
        <v>2</v>
      </c>
      <c r="D7" s="37"/>
      <c r="E7" s="114"/>
      <c r="F7" s="115"/>
      <c r="G7" s="1" t="s">
        <v>76</v>
      </c>
      <c r="H7" s="2"/>
      <c r="I7" s="13" t="s">
        <v>30</v>
      </c>
      <c r="J7" s="5">
        <v>3</v>
      </c>
      <c r="K7" s="5"/>
      <c r="L7" s="32">
        <f t="shared" si="0"/>
        <v>0</v>
      </c>
      <c r="M7" s="3"/>
      <c r="N7" s="6"/>
      <c r="O7" s="107"/>
      <c r="P7" s="104"/>
      <c r="Q7" s="105"/>
      <c r="R7" s="106"/>
    </row>
    <row r="8" spans="1:18" ht="20.100000000000001" customHeight="1" x14ac:dyDescent="0.3">
      <c r="A8" s="2"/>
      <c r="B8" s="3" t="s">
        <v>87</v>
      </c>
      <c r="C8" s="3">
        <v>2</v>
      </c>
      <c r="D8" s="37"/>
      <c r="E8" s="114"/>
      <c r="F8" s="115"/>
      <c r="G8" s="1" t="s">
        <v>76</v>
      </c>
      <c r="H8" s="17" t="s">
        <v>68</v>
      </c>
      <c r="I8" s="13" t="s">
        <v>31</v>
      </c>
      <c r="J8" s="5">
        <v>3</v>
      </c>
      <c r="K8" s="5"/>
      <c r="L8" s="32">
        <f t="shared" si="0"/>
        <v>0</v>
      </c>
      <c r="M8" s="3"/>
      <c r="N8" s="6"/>
    </row>
    <row r="9" spans="1:18" ht="20.100000000000001" customHeight="1" thickBot="1" x14ac:dyDescent="0.35">
      <c r="A9" s="2"/>
      <c r="B9" s="31" t="s">
        <v>66</v>
      </c>
      <c r="C9" s="3">
        <v>2</v>
      </c>
      <c r="D9" s="37"/>
      <c r="E9" s="114"/>
      <c r="F9" s="115"/>
      <c r="G9" s="1" t="s">
        <v>76</v>
      </c>
      <c r="H9" s="2"/>
      <c r="I9" s="14" t="s">
        <v>32</v>
      </c>
      <c r="J9" s="5">
        <v>3</v>
      </c>
      <c r="K9" s="5"/>
      <c r="L9" s="32">
        <f t="shared" si="0"/>
        <v>0</v>
      </c>
      <c r="M9" s="3"/>
      <c r="N9" s="6"/>
    </row>
    <row r="10" spans="1:18" ht="20.100000000000001" customHeight="1" x14ac:dyDescent="0.3">
      <c r="A10" s="2"/>
      <c r="B10" s="31"/>
      <c r="C10" s="37">
        <v>0</v>
      </c>
      <c r="D10" s="37"/>
      <c r="E10" s="114" t="s">
        <v>91</v>
      </c>
      <c r="F10" s="115"/>
      <c r="G10" s="1" t="s">
        <v>76</v>
      </c>
      <c r="H10" s="2"/>
      <c r="I10" s="14" t="s">
        <v>56</v>
      </c>
      <c r="J10" s="5">
        <v>3</v>
      </c>
      <c r="K10" s="5"/>
      <c r="L10" s="32">
        <f t="shared" si="0"/>
        <v>0</v>
      </c>
      <c r="M10" s="3"/>
      <c r="N10" s="6"/>
      <c r="O10" s="92" t="s">
        <v>17</v>
      </c>
      <c r="P10" s="95" t="s">
        <v>48</v>
      </c>
      <c r="Q10" s="96"/>
      <c r="R10" s="97"/>
    </row>
    <row r="11" spans="1:18" ht="20.100000000000001" customHeight="1" x14ac:dyDescent="0.3">
      <c r="A11" s="41"/>
      <c r="B11" s="39" t="s">
        <v>3</v>
      </c>
      <c r="C11" s="39">
        <f>SUM(C4:C10)</f>
        <v>12</v>
      </c>
      <c r="D11" s="39"/>
      <c r="E11" s="116"/>
      <c r="F11" s="117"/>
      <c r="H11" s="21" t="s">
        <v>85</v>
      </c>
      <c r="I11" s="14" t="s">
        <v>33</v>
      </c>
      <c r="J11" s="5">
        <v>2</v>
      </c>
      <c r="K11" s="5"/>
      <c r="L11" s="33">
        <f t="shared" si="0"/>
        <v>0</v>
      </c>
      <c r="M11" s="33"/>
      <c r="N11" s="6"/>
      <c r="O11" s="93"/>
      <c r="P11" s="98"/>
      <c r="Q11" s="99"/>
      <c r="R11" s="100"/>
    </row>
    <row r="12" spans="1:18" ht="20.100000000000001" customHeight="1" x14ac:dyDescent="0.3">
      <c r="A12" s="88"/>
      <c r="B12" s="89"/>
      <c r="C12" s="89"/>
      <c r="D12" s="89"/>
      <c r="E12" s="89"/>
      <c r="F12" s="90"/>
      <c r="H12" s="2"/>
      <c r="I12" s="14" t="s">
        <v>70</v>
      </c>
      <c r="J12" s="5">
        <v>3</v>
      </c>
      <c r="K12" s="5"/>
      <c r="L12" s="42">
        <f t="shared" si="0"/>
        <v>0</v>
      </c>
      <c r="M12" s="33"/>
      <c r="N12" s="6"/>
      <c r="O12" s="94" t="s">
        <v>16</v>
      </c>
      <c r="P12" s="101" t="s">
        <v>48</v>
      </c>
      <c r="Q12" s="102"/>
      <c r="R12" s="103"/>
    </row>
    <row r="13" spans="1:18" ht="20.100000000000001" customHeight="1" x14ac:dyDescent="0.3">
      <c r="A13" s="118" t="s">
        <v>83</v>
      </c>
      <c r="B13" s="119"/>
      <c r="C13" s="119"/>
      <c r="D13" s="119"/>
      <c r="E13" s="119"/>
      <c r="F13" s="120"/>
      <c r="H13" s="2"/>
      <c r="I13" s="15" t="s">
        <v>71</v>
      </c>
      <c r="J13" s="5">
        <v>3</v>
      </c>
      <c r="K13" s="5"/>
      <c r="L13" s="42">
        <f t="shared" si="0"/>
        <v>0</v>
      </c>
      <c r="M13" s="33"/>
      <c r="N13" s="6"/>
      <c r="O13" s="93"/>
      <c r="P13" s="98"/>
      <c r="Q13" s="99"/>
      <c r="R13" s="100"/>
    </row>
    <row r="14" spans="1:18" ht="20.100000000000001" customHeight="1" x14ac:dyDescent="0.3">
      <c r="A14" s="8" t="s">
        <v>7</v>
      </c>
      <c r="B14" s="36" t="s">
        <v>0</v>
      </c>
      <c r="C14" s="36" t="s">
        <v>1</v>
      </c>
      <c r="D14" s="36" t="s">
        <v>2</v>
      </c>
      <c r="E14" s="57" t="s">
        <v>23</v>
      </c>
      <c r="F14" s="57"/>
      <c r="H14" s="2"/>
      <c r="I14" s="14" t="s">
        <v>72</v>
      </c>
      <c r="J14" s="5">
        <v>3</v>
      </c>
      <c r="K14" s="5"/>
      <c r="L14" s="42">
        <f t="shared" si="0"/>
        <v>0</v>
      </c>
      <c r="M14" s="33"/>
      <c r="N14" s="6"/>
      <c r="O14" s="94" t="s">
        <v>18</v>
      </c>
      <c r="P14" s="101" t="s">
        <v>48</v>
      </c>
      <c r="Q14" s="102"/>
      <c r="R14" s="103"/>
    </row>
    <row r="15" spans="1:18" ht="20.100000000000001" customHeight="1" thickBot="1" x14ac:dyDescent="0.35">
      <c r="A15" s="2" t="s">
        <v>67</v>
      </c>
      <c r="B15" s="3" t="s">
        <v>78</v>
      </c>
      <c r="C15" s="3">
        <v>1</v>
      </c>
      <c r="D15" s="37"/>
      <c r="E15" s="57" t="s">
        <v>79</v>
      </c>
      <c r="F15" s="57"/>
      <c r="G15" s="1" t="s">
        <v>76</v>
      </c>
      <c r="H15" s="2"/>
      <c r="I15" s="14" t="s">
        <v>73</v>
      </c>
      <c r="J15" s="5">
        <v>3</v>
      </c>
      <c r="K15" s="5"/>
      <c r="L15" s="42">
        <f t="shared" si="0"/>
        <v>0</v>
      </c>
      <c r="M15" s="33"/>
      <c r="N15" s="6"/>
      <c r="O15" s="107"/>
      <c r="P15" s="104"/>
      <c r="Q15" s="105"/>
      <c r="R15" s="106"/>
    </row>
    <row r="16" spans="1:18" ht="20.100000000000001" customHeight="1" x14ac:dyDescent="0.3">
      <c r="A16" s="2" t="s">
        <v>88</v>
      </c>
      <c r="B16" s="3" t="s">
        <v>77</v>
      </c>
      <c r="C16" s="3">
        <v>2</v>
      </c>
      <c r="D16" s="37"/>
      <c r="E16" s="57" t="s">
        <v>80</v>
      </c>
      <c r="F16" s="57"/>
      <c r="G16" s="1" t="s">
        <v>76</v>
      </c>
      <c r="H16" s="21" t="s">
        <v>86</v>
      </c>
      <c r="I16" s="14" t="s">
        <v>34</v>
      </c>
      <c r="J16" s="5">
        <v>3</v>
      </c>
      <c r="K16" s="5"/>
      <c r="L16" s="42">
        <f t="shared" si="0"/>
        <v>0</v>
      </c>
      <c r="M16" s="33"/>
      <c r="N16" s="6"/>
    </row>
    <row r="17" spans="1:18" ht="20.100000000000001" customHeight="1" thickBot="1" x14ac:dyDescent="0.35">
      <c r="A17" s="2"/>
      <c r="B17" s="3"/>
      <c r="C17" s="3">
        <v>0</v>
      </c>
      <c r="D17" s="3"/>
      <c r="E17" s="124" t="s">
        <v>92</v>
      </c>
      <c r="F17" s="124"/>
      <c r="H17" s="2"/>
      <c r="I17" s="14" t="s">
        <v>35</v>
      </c>
      <c r="J17" s="5">
        <v>3</v>
      </c>
      <c r="K17" s="5"/>
      <c r="L17" s="42">
        <f t="shared" si="0"/>
        <v>0</v>
      </c>
      <c r="M17" s="33"/>
      <c r="N17" s="6"/>
    </row>
    <row r="18" spans="1:18" ht="20.100000000000001" customHeight="1" x14ac:dyDescent="0.3">
      <c r="A18" s="41"/>
      <c r="B18" s="39" t="s">
        <v>3</v>
      </c>
      <c r="C18" s="39">
        <f>SUM(C15:C17)</f>
        <v>3</v>
      </c>
      <c r="D18" s="39"/>
      <c r="E18" s="125"/>
      <c r="F18" s="125"/>
      <c r="H18" s="2"/>
      <c r="I18" s="14" t="s">
        <v>36</v>
      </c>
      <c r="J18" s="5">
        <v>3</v>
      </c>
      <c r="K18" s="5"/>
      <c r="L18" s="42">
        <f t="shared" si="0"/>
        <v>0</v>
      </c>
      <c r="M18" s="33"/>
      <c r="N18" s="6"/>
      <c r="O18" s="109" t="s">
        <v>52</v>
      </c>
      <c r="P18" s="110"/>
      <c r="Q18" s="121" t="s">
        <v>51</v>
      </c>
      <c r="R18" s="126" t="s">
        <v>51</v>
      </c>
    </row>
    <row r="19" spans="1:18" ht="20.100000000000001" customHeight="1" x14ac:dyDescent="0.3">
      <c r="A19" s="127"/>
      <c r="B19" s="127"/>
      <c r="C19" s="127"/>
      <c r="D19" s="127"/>
      <c r="E19" s="127"/>
      <c r="F19" s="127"/>
      <c r="H19" s="2"/>
      <c r="I19" s="23" t="s">
        <v>49</v>
      </c>
      <c r="J19" s="5">
        <v>3</v>
      </c>
      <c r="K19" s="5"/>
      <c r="L19" s="42">
        <f t="shared" si="0"/>
        <v>0</v>
      </c>
      <c r="M19" s="33"/>
      <c r="N19" s="6"/>
      <c r="O19" s="111"/>
      <c r="P19" s="54"/>
      <c r="Q19" s="57"/>
      <c r="R19" s="108"/>
    </row>
    <row r="20" spans="1:18" ht="20.100000000000001" customHeight="1" x14ac:dyDescent="0.3">
      <c r="A20" s="128"/>
      <c r="B20" s="128"/>
      <c r="C20" s="128"/>
      <c r="D20" s="128"/>
      <c r="E20" s="128"/>
      <c r="F20" s="128"/>
      <c r="H20" s="2"/>
      <c r="I20" s="23" t="s">
        <v>74</v>
      </c>
      <c r="J20" s="5">
        <v>3</v>
      </c>
      <c r="K20" s="5"/>
      <c r="L20" s="42">
        <f t="shared" si="0"/>
        <v>0</v>
      </c>
      <c r="M20" s="33"/>
      <c r="N20" s="6"/>
      <c r="O20" s="53" t="s">
        <v>53</v>
      </c>
      <c r="P20" s="54"/>
      <c r="Q20" s="130" t="s">
        <v>93</v>
      </c>
      <c r="R20" s="129" t="s">
        <v>93</v>
      </c>
    </row>
    <row r="21" spans="1:18" ht="20.100000000000001" customHeight="1" x14ac:dyDescent="0.3">
      <c r="A21" s="122" t="s">
        <v>9</v>
      </c>
      <c r="B21" s="123"/>
      <c r="C21" s="123"/>
      <c r="D21" s="123"/>
      <c r="E21" s="123"/>
      <c r="F21" s="123"/>
      <c r="H21" s="21" t="s">
        <v>89</v>
      </c>
      <c r="I21" s="14" t="s">
        <v>57</v>
      </c>
      <c r="J21" s="5">
        <v>3</v>
      </c>
      <c r="K21" s="5"/>
      <c r="L21" s="42">
        <f t="shared" si="0"/>
        <v>0</v>
      </c>
      <c r="M21" s="33"/>
      <c r="N21" s="6"/>
      <c r="O21" s="111"/>
      <c r="P21" s="54"/>
      <c r="Q21" s="57"/>
      <c r="R21" s="108"/>
    </row>
    <row r="22" spans="1:18" ht="20.100000000000001" customHeight="1" x14ac:dyDescent="0.3">
      <c r="A22" s="7" t="s">
        <v>10</v>
      </c>
      <c r="B22" s="7" t="s">
        <v>11</v>
      </c>
      <c r="C22" s="7" t="s">
        <v>12</v>
      </c>
      <c r="D22" s="7" t="s">
        <v>13</v>
      </c>
      <c r="E22" s="7" t="s">
        <v>14</v>
      </c>
      <c r="F22" s="7" t="s">
        <v>15</v>
      </c>
      <c r="H22" s="2"/>
      <c r="I22" s="23" t="s">
        <v>50</v>
      </c>
      <c r="J22" s="5">
        <v>3</v>
      </c>
      <c r="K22" s="5"/>
      <c r="L22" s="49">
        <f t="shared" ref="L22:L30" si="1">J22*K22</f>
        <v>0</v>
      </c>
      <c r="M22" s="33"/>
      <c r="N22" s="6"/>
      <c r="O22" s="53" t="s">
        <v>54</v>
      </c>
      <c r="P22" s="54"/>
      <c r="Q22" s="57" t="s">
        <v>51</v>
      </c>
      <c r="R22" s="108" t="s">
        <v>51</v>
      </c>
    </row>
    <row r="23" spans="1:18" ht="19.5" customHeight="1" x14ac:dyDescent="0.3">
      <c r="A23" s="17" t="s">
        <v>67</v>
      </c>
      <c r="B23" s="18" t="s">
        <v>37</v>
      </c>
      <c r="C23" s="18">
        <v>2</v>
      </c>
      <c r="D23" s="19">
        <v>0</v>
      </c>
      <c r="E23" s="19">
        <f>C23*D23</f>
        <v>0</v>
      </c>
      <c r="F23" s="19"/>
      <c r="H23" s="2"/>
      <c r="I23" s="23" t="s">
        <v>58</v>
      </c>
      <c r="J23" s="5">
        <v>3</v>
      </c>
      <c r="K23" s="5"/>
      <c r="L23" s="49">
        <f t="shared" si="1"/>
        <v>0</v>
      </c>
      <c r="M23" s="33"/>
      <c r="N23" s="6"/>
      <c r="O23" s="111"/>
      <c r="P23" s="54"/>
      <c r="Q23" s="57"/>
      <c r="R23" s="108"/>
    </row>
    <row r="24" spans="1:18" ht="20.100000000000001" customHeight="1" x14ac:dyDescent="0.3">
      <c r="A24" s="17"/>
      <c r="B24" s="19" t="s">
        <v>81</v>
      </c>
      <c r="C24" s="19">
        <v>1</v>
      </c>
      <c r="D24" s="19">
        <v>0</v>
      </c>
      <c r="E24" s="19">
        <f t="shared" ref="E24" si="2">C24*D24</f>
        <v>0</v>
      </c>
      <c r="F24" s="19"/>
      <c r="H24" s="22"/>
      <c r="I24" s="23" t="s">
        <v>62</v>
      </c>
      <c r="J24" s="24">
        <v>3</v>
      </c>
      <c r="K24" s="5"/>
      <c r="L24" s="49">
        <f t="shared" si="1"/>
        <v>0</v>
      </c>
      <c r="M24" s="33"/>
      <c r="N24" s="6"/>
      <c r="O24" s="53" t="s">
        <v>55</v>
      </c>
      <c r="P24" s="54"/>
      <c r="Q24" s="57"/>
      <c r="R24" s="59" t="s">
        <v>22</v>
      </c>
    </row>
    <row r="25" spans="1:18" ht="20.100000000000001" customHeight="1" thickBot="1" x14ac:dyDescent="0.35">
      <c r="A25" s="17" t="s">
        <v>68</v>
      </c>
      <c r="B25" s="18" t="s">
        <v>38</v>
      </c>
      <c r="C25" s="18">
        <v>2</v>
      </c>
      <c r="D25" s="19">
        <v>0</v>
      </c>
      <c r="E25" s="19">
        <f t="shared" ref="E25:E34" si="3">C25*D25</f>
        <v>0</v>
      </c>
      <c r="F25" s="19"/>
      <c r="H25" s="21" t="s">
        <v>88</v>
      </c>
      <c r="I25" s="25" t="s">
        <v>59</v>
      </c>
      <c r="J25" s="24">
        <v>3</v>
      </c>
      <c r="K25" s="5"/>
      <c r="L25" s="49">
        <f t="shared" si="1"/>
        <v>0</v>
      </c>
      <c r="M25" s="33"/>
      <c r="N25" s="6"/>
      <c r="O25" s="55"/>
      <c r="P25" s="56"/>
      <c r="Q25" s="58"/>
      <c r="R25" s="60"/>
    </row>
    <row r="26" spans="1:18" ht="20.100000000000001" customHeight="1" x14ac:dyDescent="0.3">
      <c r="A26" s="17"/>
      <c r="B26" s="18" t="s">
        <v>39</v>
      </c>
      <c r="C26" s="18">
        <v>2</v>
      </c>
      <c r="D26" s="19">
        <v>0</v>
      </c>
      <c r="E26" s="19">
        <f t="shared" si="3"/>
        <v>0</v>
      </c>
      <c r="F26" s="18"/>
      <c r="H26" s="22"/>
      <c r="I26" s="25" t="s">
        <v>69</v>
      </c>
      <c r="J26" s="24">
        <v>3</v>
      </c>
      <c r="K26" s="5"/>
      <c r="L26" s="49">
        <f t="shared" si="1"/>
        <v>0</v>
      </c>
      <c r="M26" s="33"/>
      <c r="N26" s="6"/>
      <c r="O26" s="87"/>
      <c r="P26" s="87"/>
      <c r="Q26" s="87"/>
      <c r="R26" s="87"/>
    </row>
    <row r="27" spans="1:18" ht="19.5" customHeight="1" x14ac:dyDescent="0.3">
      <c r="A27" s="21" t="s">
        <v>85</v>
      </c>
      <c r="B27" s="19" t="s">
        <v>40</v>
      </c>
      <c r="C27" s="19">
        <v>2</v>
      </c>
      <c r="D27" s="19">
        <v>0</v>
      </c>
      <c r="E27" s="19">
        <f t="shared" si="3"/>
        <v>0</v>
      </c>
      <c r="F27" s="19"/>
      <c r="H27" s="22"/>
      <c r="I27" s="25" t="s">
        <v>60</v>
      </c>
      <c r="J27" s="24">
        <v>3</v>
      </c>
      <c r="K27" s="5"/>
      <c r="L27" s="49">
        <f t="shared" si="1"/>
        <v>0</v>
      </c>
      <c r="M27" s="10"/>
      <c r="N27" s="6"/>
      <c r="O27" s="28"/>
      <c r="P27" s="29"/>
      <c r="Q27" s="29"/>
      <c r="R27" s="29"/>
    </row>
    <row r="28" spans="1:18" ht="20.100000000000001" customHeight="1" thickBot="1" x14ac:dyDescent="0.35">
      <c r="A28" s="21"/>
      <c r="B28" s="19" t="s">
        <v>41</v>
      </c>
      <c r="C28" s="19">
        <v>2</v>
      </c>
      <c r="D28" s="19">
        <v>0</v>
      </c>
      <c r="E28" s="19">
        <f t="shared" si="3"/>
        <v>0</v>
      </c>
      <c r="F28" s="19"/>
      <c r="H28" s="22"/>
      <c r="I28" s="25" t="s">
        <v>75</v>
      </c>
      <c r="J28" s="5">
        <v>2</v>
      </c>
      <c r="K28" s="5"/>
      <c r="L28" s="49">
        <f t="shared" si="1"/>
        <v>0</v>
      </c>
      <c r="M28" s="33"/>
      <c r="N28" s="6"/>
      <c r="O28" s="28"/>
      <c r="P28" s="28"/>
      <c r="Q28" s="30"/>
      <c r="R28" s="29"/>
    </row>
    <row r="29" spans="1:18" ht="26.25" customHeight="1" x14ac:dyDescent="0.3">
      <c r="A29" s="21" t="s">
        <v>86</v>
      </c>
      <c r="B29" s="19" t="s">
        <v>42</v>
      </c>
      <c r="C29" s="19">
        <v>2</v>
      </c>
      <c r="D29" s="19">
        <v>0</v>
      </c>
      <c r="E29" s="19">
        <f t="shared" si="3"/>
        <v>0</v>
      </c>
      <c r="F29" s="19"/>
      <c r="H29" s="22"/>
      <c r="I29" s="25" t="s">
        <v>61</v>
      </c>
      <c r="J29" s="5">
        <v>3</v>
      </c>
      <c r="K29" s="5"/>
      <c r="L29" s="49">
        <f t="shared" si="1"/>
        <v>0</v>
      </c>
      <c r="M29" s="33"/>
      <c r="N29" s="6"/>
      <c r="O29" s="83" t="s">
        <v>24</v>
      </c>
      <c r="P29" s="84"/>
      <c r="Q29" s="85">
        <f>SUM(C11,C18,C46,J43)</f>
        <v>115</v>
      </c>
      <c r="R29" s="82" t="s">
        <v>12</v>
      </c>
    </row>
    <row r="30" spans="1:18" ht="26.25" customHeight="1" x14ac:dyDescent="0.3">
      <c r="A30" s="21"/>
      <c r="B30" s="19" t="s">
        <v>43</v>
      </c>
      <c r="C30" s="19">
        <v>2</v>
      </c>
      <c r="D30" s="19">
        <v>0</v>
      </c>
      <c r="E30" s="19">
        <f t="shared" si="3"/>
        <v>0</v>
      </c>
      <c r="F30" s="19"/>
      <c r="H30" s="48" t="s">
        <v>89</v>
      </c>
      <c r="I30" s="16" t="s">
        <v>63</v>
      </c>
      <c r="J30" s="5">
        <v>3</v>
      </c>
      <c r="K30" s="5"/>
      <c r="L30" s="49">
        <f t="shared" si="1"/>
        <v>0</v>
      </c>
      <c r="M30" s="10"/>
      <c r="N30" s="6"/>
      <c r="O30" s="72"/>
      <c r="P30" s="73"/>
      <c r="Q30" s="86"/>
      <c r="R30" s="76"/>
    </row>
    <row r="31" spans="1:18" ht="20.100000000000001" customHeight="1" x14ac:dyDescent="0.3">
      <c r="A31" s="21" t="s">
        <v>89</v>
      </c>
      <c r="B31" s="19" t="s">
        <v>44</v>
      </c>
      <c r="C31" s="19">
        <v>2</v>
      </c>
      <c r="D31" s="19">
        <v>0</v>
      </c>
      <c r="E31" s="19">
        <f t="shared" si="3"/>
        <v>0</v>
      </c>
      <c r="F31" s="19"/>
      <c r="H31" s="20"/>
      <c r="I31" s="34"/>
      <c r="J31" s="35"/>
      <c r="K31" s="35"/>
      <c r="L31" s="50"/>
      <c r="M31" s="10"/>
      <c r="N31" s="6"/>
      <c r="O31" s="70" t="s">
        <v>25</v>
      </c>
      <c r="P31" s="71"/>
      <c r="Q31" s="74">
        <v>0</v>
      </c>
      <c r="R31" s="51" t="s">
        <v>12</v>
      </c>
    </row>
    <row r="32" spans="1:18" ht="20.100000000000001" customHeight="1" x14ac:dyDescent="0.3">
      <c r="A32" s="21" t="s">
        <v>88</v>
      </c>
      <c r="B32" s="19" t="s">
        <v>46</v>
      </c>
      <c r="C32" s="19">
        <v>2</v>
      </c>
      <c r="D32" s="19">
        <v>0</v>
      </c>
      <c r="E32" s="19">
        <f t="shared" ref="E32:E33" si="4">C32*D32</f>
        <v>0</v>
      </c>
      <c r="F32" s="19"/>
      <c r="H32" s="11"/>
      <c r="I32" s="25"/>
      <c r="J32" s="35"/>
      <c r="K32" s="35"/>
      <c r="L32" s="42">
        <f t="shared" si="0"/>
        <v>0</v>
      </c>
      <c r="M32" s="3"/>
      <c r="N32" s="6"/>
      <c r="O32" s="72"/>
      <c r="P32" s="73"/>
      <c r="Q32" s="75"/>
      <c r="R32" s="76"/>
    </row>
    <row r="33" spans="1:18" ht="20.100000000000001" customHeight="1" x14ac:dyDescent="0.3">
      <c r="A33" s="20"/>
      <c r="B33" s="18" t="s">
        <v>45</v>
      </c>
      <c r="C33" s="18">
        <v>2</v>
      </c>
      <c r="D33" s="18">
        <v>0</v>
      </c>
      <c r="E33" s="19">
        <f t="shared" si="4"/>
        <v>0</v>
      </c>
      <c r="F33" s="19"/>
      <c r="H33" s="11"/>
      <c r="I33" s="34"/>
      <c r="J33" s="5"/>
      <c r="K33" s="5"/>
      <c r="L33" s="42">
        <f t="shared" si="0"/>
        <v>0</v>
      </c>
      <c r="M33" s="3"/>
      <c r="N33" s="6"/>
      <c r="O33" s="77" t="s">
        <v>3</v>
      </c>
      <c r="P33" s="78"/>
      <c r="Q33" s="74">
        <f>Q29-Q31</f>
        <v>115</v>
      </c>
      <c r="R33" s="51" t="s">
        <v>12</v>
      </c>
    </row>
    <row r="34" spans="1:18" ht="20.100000000000001" customHeight="1" thickBot="1" x14ac:dyDescent="0.35">
      <c r="A34" s="20"/>
      <c r="B34" s="18"/>
      <c r="C34" s="18"/>
      <c r="D34" s="18"/>
      <c r="E34" s="19">
        <f t="shared" si="3"/>
        <v>0</v>
      </c>
      <c r="F34" s="19"/>
      <c r="H34" s="2"/>
      <c r="I34" s="25"/>
      <c r="J34" s="5"/>
      <c r="K34" s="5"/>
      <c r="L34" s="42">
        <f t="shared" si="0"/>
        <v>0</v>
      </c>
      <c r="M34" s="3"/>
      <c r="N34" s="6"/>
      <c r="O34" s="79"/>
      <c r="P34" s="80"/>
      <c r="Q34" s="81"/>
      <c r="R34" s="52"/>
    </row>
    <row r="35" spans="1:18" ht="20.100000000000001" customHeight="1" x14ac:dyDescent="0.3">
      <c r="A35" s="21"/>
      <c r="B35" s="19"/>
      <c r="C35" s="19"/>
      <c r="D35" s="19"/>
      <c r="E35" s="19">
        <f t="shared" ref="E35:E45" si="5">C35*D35</f>
        <v>0</v>
      </c>
      <c r="F35" s="19"/>
      <c r="H35" s="22"/>
      <c r="I35" s="25"/>
      <c r="J35" s="24"/>
      <c r="K35" s="5"/>
      <c r="L35" s="42">
        <f t="shared" si="0"/>
        <v>0</v>
      </c>
      <c r="M35" s="3"/>
      <c r="N35" s="6"/>
      <c r="O35" s="26"/>
      <c r="P35" s="26"/>
      <c r="Q35" s="26"/>
      <c r="R35" s="26"/>
    </row>
    <row r="36" spans="1:18" ht="20.100000000000001" customHeight="1" thickBot="1" x14ac:dyDescent="0.35">
      <c r="A36" s="21"/>
      <c r="B36" s="19"/>
      <c r="C36" s="19"/>
      <c r="D36" s="19"/>
      <c r="E36" s="19">
        <f t="shared" si="5"/>
        <v>0</v>
      </c>
      <c r="F36" s="19"/>
      <c r="H36" s="22"/>
      <c r="I36" s="25"/>
      <c r="J36" s="24"/>
      <c r="K36" s="5"/>
      <c r="L36" s="42">
        <f t="shared" si="0"/>
        <v>0</v>
      </c>
      <c r="M36" s="3"/>
      <c r="N36" s="6"/>
      <c r="O36" s="26"/>
      <c r="P36" s="26"/>
      <c r="Q36" s="26"/>
      <c r="R36" s="26"/>
    </row>
    <row r="37" spans="1:18" ht="20.100000000000001" customHeight="1" x14ac:dyDescent="0.3">
      <c r="A37" s="21"/>
      <c r="B37" s="19"/>
      <c r="C37" s="19"/>
      <c r="D37" s="19"/>
      <c r="E37" s="19">
        <f t="shared" si="5"/>
        <v>0</v>
      </c>
      <c r="F37" s="19"/>
      <c r="H37" s="22"/>
      <c r="I37" s="25"/>
      <c r="J37" s="24"/>
      <c r="K37" s="5"/>
      <c r="L37" s="42">
        <f t="shared" si="0"/>
        <v>0</v>
      </c>
      <c r="M37" s="3"/>
      <c r="N37" s="6"/>
      <c r="O37" s="61" t="s">
        <v>90</v>
      </c>
      <c r="P37" s="62"/>
      <c r="Q37" s="62"/>
      <c r="R37" s="63"/>
    </row>
    <row r="38" spans="1:18" ht="20.100000000000001" customHeight="1" x14ac:dyDescent="0.3">
      <c r="A38" s="21"/>
      <c r="B38" s="19"/>
      <c r="C38" s="19"/>
      <c r="D38" s="19"/>
      <c r="E38" s="19">
        <f t="shared" si="5"/>
        <v>0</v>
      </c>
      <c r="F38" s="19"/>
      <c r="H38" s="22"/>
      <c r="I38" s="25"/>
      <c r="J38" s="24"/>
      <c r="K38" s="5"/>
      <c r="L38" s="42">
        <f t="shared" si="0"/>
        <v>0</v>
      </c>
      <c r="M38" s="3"/>
      <c r="N38" s="6"/>
      <c r="O38" s="64"/>
      <c r="P38" s="65"/>
      <c r="Q38" s="65"/>
      <c r="R38" s="66"/>
    </row>
    <row r="39" spans="1:18" ht="20.100000000000001" customHeight="1" x14ac:dyDescent="0.3">
      <c r="A39" s="21"/>
      <c r="B39" s="19"/>
      <c r="C39" s="19"/>
      <c r="D39" s="19"/>
      <c r="E39" s="19">
        <f t="shared" ref="E39" si="6">C39*D39</f>
        <v>0</v>
      </c>
      <c r="F39" s="19"/>
      <c r="H39" s="2"/>
      <c r="I39" s="4"/>
      <c r="J39" s="5"/>
      <c r="K39" s="5"/>
      <c r="L39" s="42">
        <f t="shared" si="0"/>
        <v>0</v>
      </c>
      <c r="M39" s="3"/>
      <c r="N39" s="6"/>
      <c r="O39" s="64"/>
      <c r="P39" s="65"/>
      <c r="Q39" s="65"/>
      <c r="R39" s="66"/>
    </row>
    <row r="40" spans="1:18" ht="20.100000000000001" customHeight="1" x14ac:dyDescent="0.3">
      <c r="A40" s="21"/>
      <c r="B40" s="19"/>
      <c r="C40" s="19"/>
      <c r="D40" s="19"/>
      <c r="E40" s="19">
        <f t="shared" si="5"/>
        <v>0</v>
      </c>
      <c r="F40" s="19"/>
      <c r="H40" s="2"/>
      <c r="I40" s="4"/>
      <c r="J40" s="5"/>
      <c r="K40" s="5"/>
      <c r="L40" s="42">
        <f t="shared" si="0"/>
        <v>0</v>
      </c>
      <c r="M40" s="3"/>
      <c r="N40" s="6"/>
      <c r="O40" s="64"/>
      <c r="P40" s="65"/>
      <c r="Q40" s="65"/>
      <c r="R40" s="66"/>
    </row>
    <row r="41" spans="1:18" ht="20.100000000000001" customHeight="1" x14ac:dyDescent="0.3">
      <c r="A41" s="21"/>
      <c r="B41" s="19"/>
      <c r="C41" s="19"/>
      <c r="D41" s="19"/>
      <c r="E41" s="19">
        <f t="shared" si="5"/>
        <v>0</v>
      </c>
      <c r="F41" s="19"/>
      <c r="H41" s="2"/>
      <c r="I41" s="4"/>
      <c r="J41" s="5"/>
      <c r="K41" s="5"/>
      <c r="L41" s="42">
        <f t="shared" si="0"/>
        <v>0</v>
      </c>
      <c r="M41" s="3"/>
      <c r="N41" s="6"/>
      <c r="O41" s="64"/>
      <c r="P41" s="65"/>
      <c r="Q41" s="65"/>
      <c r="R41" s="66"/>
    </row>
    <row r="42" spans="1:18" ht="20.100000000000001" customHeight="1" x14ac:dyDescent="0.3">
      <c r="A42" s="21"/>
      <c r="B42" s="19"/>
      <c r="C42" s="19"/>
      <c r="D42" s="19"/>
      <c r="E42" s="19">
        <f t="shared" si="5"/>
        <v>0</v>
      </c>
      <c r="F42" s="19"/>
      <c r="H42" s="2"/>
      <c r="I42" s="4"/>
      <c r="J42" s="5"/>
      <c r="K42" s="5"/>
      <c r="L42" s="42">
        <f t="shared" si="0"/>
        <v>0</v>
      </c>
      <c r="M42" s="3"/>
      <c r="N42" s="6"/>
      <c r="O42" s="64"/>
      <c r="P42" s="65"/>
      <c r="Q42" s="65"/>
      <c r="R42" s="66"/>
    </row>
    <row r="43" spans="1:18" ht="20.100000000000001" customHeight="1" x14ac:dyDescent="0.3">
      <c r="A43" s="21"/>
      <c r="B43" s="19"/>
      <c r="C43" s="19"/>
      <c r="D43" s="19"/>
      <c r="E43" s="19">
        <f t="shared" si="5"/>
        <v>0</v>
      </c>
      <c r="F43" s="19"/>
      <c r="H43" s="41"/>
      <c r="I43" s="39" t="s">
        <v>3</v>
      </c>
      <c r="J43" s="39">
        <f>SUM(J4:J42)</f>
        <v>79</v>
      </c>
      <c r="K43" s="39"/>
      <c r="L43" s="39">
        <f>SUM(L4:L42)</f>
        <v>0</v>
      </c>
      <c r="M43" s="39">
        <f>L43/J43</f>
        <v>0</v>
      </c>
      <c r="N43" s="6"/>
      <c r="O43" s="64"/>
      <c r="P43" s="65"/>
      <c r="Q43" s="65"/>
      <c r="R43" s="66"/>
    </row>
    <row r="44" spans="1:18" ht="20.100000000000001" customHeight="1" x14ac:dyDescent="0.3">
      <c r="A44" s="21"/>
      <c r="B44" s="19"/>
      <c r="C44" s="19"/>
      <c r="D44" s="19"/>
      <c r="E44" s="19">
        <f t="shared" si="5"/>
        <v>0</v>
      </c>
      <c r="F44" s="19"/>
      <c r="N44" s="6"/>
      <c r="O44" s="64"/>
      <c r="P44" s="65"/>
      <c r="Q44" s="65"/>
      <c r="R44" s="66"/>
    </row>
    <row r="45" spans="1:18" ht="20.100000000000001" customHeight="1" x14ac:dyDescent="0.3">
      <c r="A45" s="21"/>
      <c r="B45" s="19"/>
      <c r="C45" s="19"/>
      <c r="D45" s="19"/>
      <c r="E45" s="19">
        <f t="shared" si="5"/>
        <v>0</v>
      </c>
      <c r="F45" s="19"/>
      <c r="N45" s="6"/>
      <c r="O45" s="64"/>
      <c r="P45" s="65"/>
      <c r="Q45" s="65"/>
      <c r="R45" s="66"/>
    </row>
    <row r="46" spans="1:18" ht="20.100000000000001" customHeight="1" thickBot="1" x14ac:dyDescent="0.35">
      <c r="A46" s="38"/>
      <c r="B46" s="43" t="s">
        <v>3</v>
      </c>
      <c r="C46" s="40">
        <f>SUM(C23:C45)</f>
        <v>21</v>
      </c>
      <c r="D46" s="40"/>
      <c r="E46" s="40">
        <f>SUM(E23:E45)</f>
        <v>0</v>
      </c>
      <c r="F46" s="40">
        <f>E46/C46</f>
        <v>0</v>
      </c>
      <c r="N46" s="6"/>
      <c r="O46" s="67"/>
      <c r="P46" s="68"/>
      <c r="Q46" s="68"/>
      <c r="R46" s="69"/>
    </row>
    <row r="47" spans="1:18" x14ac:dyDescent="0.3">
      <c r="A47" s="45"/>
      <c r="B47" s="46"/>
      <c r="C47" s="47"/>
      <c r="D47" s="47"/>
      <c r="E47" s="47"/>
      <c r="F47" s="47"/>
      <c r="G47" s="44"/>
      <c r="O47" s="27"/>
      <c r="P47" s="27"/>
      <c r="Q47" s="27"/>
      <c r="R47" s="27"/>
    </row>
    <row r="48" spans="1:18" x14ac:dyDescent="0.3">
      <c r="A48" s="45"/>
      <c r="B48" s="46"/>
      <c r="C48" s="47"/>
      <c r="D48" s="47"/>
      <c r="E48" s="47"/>
      <c r="F48" s="47"/>
      <c r="G48" s="44"/>
    </row>
  </sheetData>
  <mergeCells count="55">
    <mergeCell ref="E16:F16"/>
    <mergeCell ref="E17:F17"/>
    <mergeCell ref="E18:F18"/>
    <mergeCell ref="O14:O15"/>
    <mergeCell ref="P14:R15"/>
    <mergeCell ref="R18:R19"/>
    <mergeCell ref="A19:F20"/>
    <mergeCell ref="R20:R21"/>
    <mergeCell ref="O22:P23"/>
    <mergeCell ref="Q18:Q19"/>
    <mergeCell ref="Q20:Q21"/>
    <mergeCell ref="Q22:Q23"/>
    <mergeCell ref="A21:F21"/>
    <mergeCell ref="R22:R23"/>
    <mergeCell ref="O18:P19"/>
    <mergeCell ref="O20:P21"/>
    <mergeCell ref="A2:F2"/>
    <mergeCell ref="E3:F3"/>
    <mergeCell ref="E4:F4"/>
    <mergeCell ref="E5:F5"/>
    <mergeCell ref="E6:F6"/>
    <mergeCell ref="E7:F7"/>
    <mergeCell ref="E8:F8"/>
    <mergeCell ref="E9:F9"/>
    <mergeCell ref="E14:F14"/>
    <mergeCell ref="E15:F15"/>
    <mergeCell ref="E10:F10"/>
    <mergeCell ref="E11:F11"/>
    <mergeCell ref="A13:F13"/>
    <mergeCell ref="A12:F12"/>
    <mergeCell ref="H2:M2"/>
    <mergeCell ref="O2:O3"/>
    <mergeCell ref="O4:O5"/>
    <mergeCell ref="P10:R11"/>
    <mergeCell ref="O12:O13"/>
    <mergeCell ref="P12:R13"/>
    <mergeCell ref="P2:R3"/>
    <mergeCell ref="P4:R5"/>
    <mergeCell ref="P6:R7"/>
    <mergeCell ref="O6:O7"/>
    <mergeCell ref="O10:O11"/>
    <mergeCell ref="R33:R34"/>
    <mergeCell ref="O24:P25"/>
    <mergeCell ref="Q24:Q25"/>
    <mergeCell ref="R24:R25"/>
    <mergeCell ref="O37:R46"/>
    <mergeCell ref="O31:P32"/>
    <mergeCell ref="Q31:Q32"/>
    <mergeCell ref="R31:R32"/>
    <mergeCell ref="O33:P34"/>
    <mergeCell ref="Q33:Q34"/>
    <mergeCell ref="R29:R30"/>
    <mergeCell ref="O29:P30"/>
    <mergeCell ref="Q29:Q30"/>
    <mergeCell ref="O26:R26"/>
  </mergeCells>
  <phoneticPr fontId="1" type="noConversion"/>
  <printOptions horizontalCentered="1"/>
  <pageMargins left="0.11811023622047244" right="0.11811023622047244" top="0.39370078740157483" bottom="0.3937007874015748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오지언(16060@sc.ac.kr)</cp:lastModifiedBy>
  <cp:lastPrinted>2021-12-30T06:01:59Z</cp:lastPrinted>
  <dcterms:created xsi:type="dcterms:W3CDTF">2018-07-23T04:24:22Z</dcterms:created>
  <dcterms:modified xsi:type="dcterms:W3CDTF">2025-08-26T01:49:33Z</dcterms:modified>
</cp:coreProperties>
</file>